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nellman_H\Downloads\"/>
    </mc:Choice>
  </mc:AlternateContent>
  <xr:revisionPtr revIDLastSave="0" documentId="8_{09EA1502-0F91-42C3-A17E-24E7C9B98E14}" xr6:coauthVersionLast="47" xr6:coauthVersionMax="47" xr10:uidLastSave="{00000000-0000-0000-0000-000000000000}"/>
  <bookViews>
    <workbookView xWindow="-108" yWindow="-108" windowWidth="23256" windowHeight="13896" firstSheet="2" activeTab="2" xr2:uid="{00000000-000D-0000-FFFF-FFFF00000000}"/>
  </bookViews>
  <sheets>
    <sheet name="Ohje" sheetId="1" r:id="rId1"/>
    <sheet name="Arvot" sheetId="2" r:id="rId2"/>
    <sheet name="Graafinen kuva" sheetId="3" r:id="rId3"/>
    <sheet name="Helper"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4" l="1"/>
  <c r="G37" i="4"/>
  <c r="F37" i="4"/>
  <c r="E37" i="4"/>
  <c r="D37" i="4"/>
  <c r="C37" i="4"/>
  <c r="B37" i="4"/>
  <c r="A37" i="4"/>
  <c r="H36" i="4"/>
  <c r="G36" i="4"/>
  <c r="F36" i="4"/>
  <c r="E36" i="4"/>
  <c r="D36" i="4"/>
  <c r="C36" i="4"/>
  <c r="B36" i="4"/>
  <c r="A36" i="4"/>
  <c r="H35" i="4"/>
  <c r="G35" i="4"/>
  <c r="F35" i="4"/>
  <c r="E35" i="4"/>
  <c r="D35" i="4"/>
  <c r="C35" i="4"/>
  <c r="B35" i="4"/>
  <c r="A35" i="4"/>
  <c r="H34" i="4"/>
  <c r="G34" i="4"/>
  <c r="F34" i="4"/>
  <c r="E34" i="4"/>
  <c r="D34" i="4"/>
  <c r="C34" i="4"/>
  <c r="B34" i="4"/>
  <c r="A34" i="4"/>
  <c r="H33" i="4"/>
  <c r="G33" i="4"/>
  <c r="F33" i="4"/>
  <c r="E33" i="4"/>
  <c r="D33" i="4"/>
  <c r="C33" i="4"/>
  <c r="B33" i="4"/>
  <c r="A33" i="4"/>
  <c r="H32" i="4"/>
  <c r="G32" i="4"/>
  <c r="F32" i="4"/>
  <c r="E32" i="4"/>
  <c r="D32" i="4"/>
  <c r="C32" i="4"/>
  <c r="B32" i="4"/>
  <c r="A32" i="4"/>
  <c r="H31" i="4"/>
  <c r="G31" i="4"/>
  <c r="F31" i="4"/>
  <c r="E31" i="4"/>
  <c r="D31" i="4"/>
  <c r="C31" i="4"/>
  <c r="B31" i="4"/>
  <c r="A31" i="4"/>
  <c r="H30" i="4"/>
  <c r="G30" i="4"/>
  <c r="F30" i="4"/>
  <c r="E30" i="4"/>
  <c r="D30" i="4"/>
  <c r="C30" i="4"/>
  <c r="B30" i="4"/>
  <c r="A30" i="4"/>
  <c r="H29" i="4"/>
  <c r="G29" i="4"/>
  <c r="F29" i="4"/>
  <c r="E29" i="4"/>
  <c r="D29" i="4"/>
  <c r="C29" i="4"/>
  <c r="B29" i="4"/>
  <c r="A29" i="4"/>
  <c r="H28" i="4"/>
  <c r="G28" i="4"/>
  <c r="F28" i="4"/>
  <c r="E28" i="4"/>
  <c r="D28" i="4"/>
  <c r="C28" i="4"/>
  <c r="B28" i="4"/>
  <c r="A28" i="4"/>
  <c r="H27" i="4"/>
  <c r="G27" i="4"/>
  <c r="F27" i="4"/>
  <c r="E27" i="4"/>
  <c r="D27" i="4"/>
  <c r="C27" i="4"/>
  <c r="B27" i="4"/>
  <c r="A27" i="4"/>
  <c r="H26" i="4"/>
  <c r="G26" i="4"/>
  <c r="F26" i="4"/>
  <c r="E26" i="4"/>
  <c r="D26" i="4"/>
  <c r="C26" i="4"/>
  <c r="B26" i="4"/>
  <c r="A26" i="4"/>
  <c r="H25" i="4"/>
  <c r="G25" i="4"/>
  <c r="F25" i="4"/>
  <c r="E25" i="4"/>
  <c r="D25" i="4"/>
  <c r="C25" i="4"/>
  <c r="B25" i="4"/>
  <c r="A25" i="4"/>
  <c r="H24" i="4"/>
  <c r="G24" i="4"/>
  <c r="F24" i="4"/>
  <c r="E24" i="4"/>
  <c r="D24" i="4"/>
  <c r="C24" i="4"/>
  <c r="B24" i="4"/>
  <c r="A24" i="4"/>
  <c r="H23" i="4"/>
  <c r="G23" i="4"/>
  <c r="F23" i="4"/>
  <c r="E23" i="4"/>
  <c r="D23" i="4"/>
  <c r="C23" i="4"/>
  <c r="B23" i="4"/>
  <c r="A23" i="4"/>
  <c r="H22" i="4"/>
  <c r="G22" i="4"/>
  <c r="F22" i="4"/>
  <c r="E22" i="4"/>
  <c r="D22" i="4"/>
  <c r="C22" i="4"/>
  <c r="B22" i="4"/>
  <c r="A22" i="4"/>
  <c r="H21" i="4"/>
  <c r="G21" i="4"/>
  <c r="F21" i="4"/>
  <c r="E21" i="4"/>
  <c r="D21" i="4"/>
  <c r="C21" i="4"/>
  <c r="B21" i="4"/>
  <c r="A21" i="4"/>
  <c r="H20" i="4"/>
  <c r="G20" i="4"/>
  <c r="F20" i="4"/>
  <c r="E20" i="4"/>
  <c r="D20" i="4"/>
  <c r="C20" i="4"/>
  <c r="B20" i="4"/>
  <c r="A20" i="4"/>
  <c r="H19" i="4"/>
  <c r="G19" i="4"/>
  <c r="F19" i="4"/>
  <c r="E19" i="4"/>
  <c r="D19" i="4"/>
  <c r="C19" i="4"/>
  <c r="B19" i="4"/>
  <c r="A19" i="4"/>
  <c r="H18" i="4"/>
  <c r="G18" i="4"/>
  <c r="F18" i="4"/>
  <c r="E18" i="4"/>
  <c r="D18" i="4"/>
  <c r="C18" i="4"/>
  <c r="B18" i="4"/>
  <c r="A18" i="4"/>
  <c r="H17" i="4"/>
  <c r="G17" i="4"/>
  <c r="F17" i="4"/>
  <c r="E17" i="4"/>
  <c r="D17" i="4"/>
  <c r="C17" i="4"/>
  <c r="B17" i="4"/>
  <c r="A17" i="4"/>
  <c r="H16" i="4"/>
  <c r="G16" i="4"/>
  <c r="F16" i="4"/>
  <c r="E16" i="4"/>
  <c r="D16" i="4"/>
  <c r="C16" i="4"/>
  <c r="B16" i="4"/>
  <c r="A16" i="4"/>
  <c r="H15" i="4"/>
  <c r="G15" i="4"/>
  <c r="F15" i="4"/>
  <c r="E15" i="4"/>
  <c r="D15" i="4"/>
  <c r="C15" i="4"/>
  <c r="B15" i="4"/>
  <c r="A15" i="4"/>
  <c r="H14" i="4"/>
  <c r="G14" i="4"/>
  <c r="F14" i="4"/>
  <c r="E14" i="4"/>
  <c r="D14" i="4"/>
  <c r="C14" i="4"/>
  <c r="B14" i="4"/>
  <c r="A14" i="4"/>
  <c r="H13" i="4"/>
  <c r="G13" i="4"/>
  <c r="F13" i="4"/>
  <c r="E13" i="4"/>
  <c r="D13" i="4"/>
  <c r="C13" i="4"/>
  <c r="B13" i="4"/>
  <c r="A13" i="4"/>
  <c r="H12" i="4"/>
  <c r="G12" i="4"/>
  <c r="F12" i="4"/>
  <c r="E12" i="4"/>
  <c r="D12" i="4"/>
  <c r="C12" i="4"/>
  <c r="B12" i="4"/>
  <c r="A12" i="4"/>
</calcChain>
</file>

<file path=xl/sharedStrings.xml><?xml version="1.0" encoding="utf-8"?>
<sst xmlns="http://schemas.openxmlformats.org/spreadsheetml/2006/main" count="39" uniqueCount="39">
  <si>
    <t xml:space="preserve">                                                              OHJE LOMAKKEEN TÄYTTÄMISEEN</t>
  </si>
  <si>
    <t>Tämän lomakkeen on luonut Lahden kaupungin ESR-rahoitteinen TOTTA! -hanke 2025. Mittaristo pohjautuu ICF-viitekehykseen, joka on kansainvälinen toimintakyvyn, toimintarajoitteiden ja terveyden luokitus. ICF:n avulla kerätty tieto on henkilötietoa, johon pätevät yleisesti hyväksytyt tiedon käyttötarkoituksen mukaiset salassapitosäännökset. Henkilön toimintakyvyn havainnointiin tulee kysyä lupa havainnoitavalta, ja varmistaa että hän ymmärtää mistä siinä on kyse. 
Tarkoitus on havainnoida henkilön toimintakykyä työelämässä, jotta hänen mahdolliset toimintakykynsä rajoitteet ja vahvuudet saadaan selville. Tavoitteena on tämän jälkeen edistää oikeita jatkotoimenpiteitä hänen kohdallaan.</t>
  </si>
  <si>
    <t xml:space="preserve">Täytä lomake työkokeilijan työtehtävien suorittamisen aikana tekemiesi havaintojen pohjalta ICF-lomakkeen tarkenteiden mukaan. </t>
  </si>
  <si>
    <t>Täytetyt solut siirtyvät seuraavalle sivulle graafiseksi kuvaksi</t>
  </si>
  <si>
    <t xml:space="preserve">Toiminnallinen työ- ja toimintakyvyn kuvaus </t>
  </si>
  <si>
    <t xml:space="preserve">Tämän lomakkeen on luonut Lahden kaupungin ESR-rahoitteinen TOTTA! -hanke 2025. Mittaristo pohjautuu ICF-viitekehykseen. </t>
  </si>
  <si>
    <t>Arvioitavan tiedot</t>
  </si>
  <si>
    <t>Ei ongelmaa</t>
  </si>
  <si>
    <t>Nimi:</t>
  </si>
  <si>
    <t>xx.xx</t>
  </si>
  <si>
    <t>Lievä ongelma</t>
  </si>
  <si>
    <t>Syntymäaika:</t>
  </si>
  <si>
    <t>xx.xx.xxxx</t>
  </si>
  <si>
    <t>Kohtalainen ongelma</t>
  </si>
  <si>
    <t xml:space="preserve">Arviointi toteutettu: </t>
  </si>
  <si>
    <t>xx.xx.-xx.xx.xxxx</t>
  </si>
  <si>
    <t>Vaikea ongelma</t>
  </si>
  <si>
    <t xml:space="preserve">Paikka: </t>
  </si>
  <si>
    <t>xxxxxxxxx</t>
  </si>
  <si>
    <t>Ehdoton ongelma</t>
  </si>
  <si>
    <t>TEHTÄVISTÄ SUORIUTUMINEN</t>
  </si>
  <si>
    <t>1. Yksittäisen tehtä tekeminen itsenäisesti (D2102)</t>
  </si>
  <si>
    <t>2. Useiden tehtävien tekeminen itsenäisesti (D2202)</t>
  </si>
  <si>
    <t>3. Vastuun kantaminen (D2400)</t>
  </si>
  <si>
    <t>4. Stressin käsitteleminen (D2401)</t>
  </si>
  <si>
    <t>KOMMUNIKOINTI</t>
  </si>
  <si>
    <t>5. Yksinkertaisten puhuttujen viestien ymmärtäminen (D3101)</t>
  </si>
  <si>
    <t>6. Sosiaalisten sääntöjen mukainen vuorovaikutus (D7203)</t>
  </si>
  <si>
    <t>FYYSINEN TOIMINTAKYKY</t>
  </si>
  <si>
    <t>7. Fyysinen yleiskestävyys (B4550)</t>
  </si>
  <si>
    <t>8. Lyhyiden matkojen käveleminen (D4500)</t>
  </si>
  <si>
    <t>PSYYKKINEN TOIMINTAKYKY</t>
  </si>
  <si>
    <t xml:space="preserve">9. Motivaatio (B1301) </t>
  </si>
  <si>
    <t>10. Mieleen painaminen, palautuminen ja käsittely (B1442)</t>
  </si>
  <si>
    <t>11. Tarkkaavuuden ylläpito (B1400)</t>
  </si>
  <si>
    <t xml:space="preserve">12. Kognitiivinen joustavuus (B1643) </t>
  </si>
  <si>
    <t>13. Ongelmanratkaisu (B1646)</t>
  </si>
  <si>
    <t xml:space="preserve">14. Kipu </t>
  </si>
  <si>
    <t>Esim. pölyt hajut, lämpötilat.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</si>
</sst>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12"/>
      <color rgb="FF303030"/>
      <name val="Source Sans Pro"/>
      <family val="2"/>
    </font>
    <font>
      <sz val="10"/>
      <color rgb="FF000000"/>
      <name val="Aptos"/>
      <family val="2"/>
    </font>
    <font>
      <sz val="10"/>
      <color rgb="FF303030"/>
      <name val="Source Sans Pro"/>
      <family val="2"/>
    </font>
    <font>
      <sz val="11"/>
      <color rgb="FF303030"/>
      <name val="Source Sans Pro"/>
      <family val="2"/>
    </font>
    <font>
      <b/>
      <sz val="16"/>
      <color theme="1"/>
      <name val="Aptos Narrow"/>
      <family val="2"/>
      <scheme val="minor"/>
    </font>
    <font>
      <i/>
      <sz val="11"/>
      <color rgb="FF000000"/>
      <name val="Aptos"/>
      <family val="2"/>
    </font>
    <font>
      <sz val="12"/>
      <color rgb="FF000000"/>
      <name val="Franklin Gothic Book"/>
      <family val="2"/>
    </font>
    <font>
      <sz val="12"/>
      <color rgb="FF000000"/>
      <name val="Segoe UI Symbol"/>
      <family val="2"/>
    </font>
    <font>
      <sz val="8"/>
      <color rgb="FF000000"/>
      <name val="Franklin Gothic Book"/>
      <family val="2"/>
    </font>
    <font>
      <sz val="11"/>
      <color rgb="FF000000"/>
      <name val="Aptos Narrow"/>
      <family val="2"/>
      <scheme val="minor"/>
    </font>
    <font>
      <b/>
      <sz val="14"/>
      <color rgb="FFDB5D17"/>
      <name val="Aptos Narrow"/>
      <family val="2"/>
      <scheme val="minor"/>
    </font>
  </fonts>
  <fills count="9">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bgColor indexed="64"/>
      </patternFill>
    </fill>
    <fill>
      <patternFill patternType="solid">
        <fgColor rgb="FFE97132"/>
        <bgColor indexed="64"/>
      </patternFill>
    </fill>
  </fills>
  <borders count="3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theme="1"/>
      </top>
      <bottom style="thin">
        <color indexed="64"/>
      </bottom>
      <diagonal/>
    </border>
    <border>
      <left/>
      <right/>
      <top style="thin">
        <color theme="1"/>
      </top>
      <bottom style="thin">
        <color indexed="64"/>
      </bottom>
      <diagonal/>
    </border>
    <border>
      <left/>
      <right/>
      <top style="thin">
        <color indexed="64"/>
      </top>
      <bottom style="thin">
        <color theme="1"/>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theme="1"/>
      </top>
      <bottom style="thin">
        <color theme="1"/>
      </bottom>
      <diagonal/>
    </border>
    <border>
      <left/>
      <right/>
      <top style="thin">
        <color theme="1"/>
      </top>
      <bottom style="thin">
        <color theme="1"/>
      </bottom>
      <diagonal/>
    </border>
    <border>
      <left style="medium">
        <color indexed="64"/>
      </left>
      <right/>
      <top style="thin">
        <color theme="1"/>
      </top>
      <bottom style="thin">
        <color theme="1"/>
      </bottom>
      <diagonal/>
    </border>
    <border>
      <left style="medium">
        <color indexed="64"/>
      </left>
      <right/>
      <top style="thin">
        <color indexed="64"/>
      </top>
      <bottom style="thin">
        <color theme="1"/>
      </bottom>
      <diagonal/>
    </border>
    <border>
      <left/>
      <right style="medium">
        <color indexed="64"/>
      </right>
      <top style="thin">
        <color indexed="64"/>
      </top>
      <bottom style="thin">
        <color theme="1"/>
      </bottom>
      <diagonal/>
    </border>
    <border>
      <left style="medium">
        <color theme="1"/>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theme="1"/>
      </top>
      <bottom style="thin">
        <color indexed="64"/>
      </bottom>
      <diagonal/>
    </border>
    <border>
      <left/>
      <right/>
      <top/>
      <bottom style="thick">
        <color rgb="FFDB5D17"/>
      </bottom>
      <diagonal/>
    </border>
    <border>
      <left style="thick">
        <color rgb="FFDB5D17"/>
      </left>
      <right style="thick">
        <color rgb="FFDB5D17"/>
      </right>
      <top style="thick">
        <color rgb="FFDB5D17"/>
      </top>
      <bottom style="thick">
        <color rgb="FFDB5D17"/>
      </bottom>
      <diagonal/>
    </border>
  </borders>
  <cellStyleXfs count="1">
    <xf numFmtId="0" fontId="0" fillId="0" borderId="0"/>
  </cellStyleXfs>
  <cellXfs count="87">
    <xf numFmtId="0" fontId="0" fillId="0" borderId="0" xfId="0"/>
    <xf numFmtId="0" fontId="1" fillId="0" borderId="1" xfId="0" applyFont="1" applyBorder="1"/>
    <xf numFmtId="0" fontId="1" fillId="0" borderId="2" xfId="0" applyFont="1" applyBorder="1"/>
    <xf numFmtId="0" fontId="0" fillId="0" borderId="3" xfId="0" applyBorder="1"/>
    <xf numFmtId="0" fontId="0" fillId="0" borderId="4" xfId="0" applyBorder="1"/>
    <xf numFmtId="0" fontId="0" fillId="0" borderId="6" xfId="0" applyBorder="1"/>
    <xf numFmtId="0" fontId="0" fillId="0" borderId="8" xfId="0" applyBorder="1"/>
    <xf numFmtId="0" fontId="0" fillId="0" borderId="10" xfId="0" applyBorder="1"/>
    <xf numFmtId="0" fontId="0" fillId="0" borderId="15" xfId="0" applyBorder="1"/>
    <xf numFmtId="0" fontId="5" fillId="3" borderId="0" xfId="0" applyFont="1" applyFill="1" applyAlignment="1">
      <alignment horizontal="left" vertical="center" wrapText="1" indent="2"/>
    </xf>
    <xf numFmtId="0" fontId="2" fillId="2" borderId="0" xfId="0" applyFont="1" applyFill="1" applyAlignment="1">
      <alignment horizontal="left" vertical="center" wrapText="1" indent="2"/>
    </xf>
    <xf numFmtId="0" fontId="1" fillId="0" borderId="0" xfId="0" applyFont="1"/>
    <xf numFmtId="0" fontId="0" fillId="0" borderId="17" xfId="0" applyBorder="1"/>
    <xf numFmtId="0" fontId="5" fillId="4" borderId="7"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6" fillId="0" borderId="0" xfId="0" applyFont="1"/>
    <xf numFmtId="0" fontId="0" fillId="0" borderId="10" xfId="0" applyBorder="1" applyAlignment="1">
      <alignment horizontal="left" wrapText="1"/>
    </xf>
    <xf numFmtId="0" fontId="5" fillId="0" borderId="7" xfId="0" applyFont="1" applyBorder="1" applyAlignment="1">
      <alignment horizontal="center" vertical="center" wrapText="1"/>
    </xf>
    <xf numFmtId="0" fontId="0" fillId="0" borderId="5" xfId="0" applyBorder="1"/>
    <xf numFmtId="0" fontId="5" fillId="7" borderId="7"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0" fillId="0" borderId="21" xfId="0" applyBorder="1"/>
    <xf numFmtId="0" fontId="0" fillId="0" borderId="22" xfId="0" applyBorder="1"/>
    <xf numFmtId="0" fontId="0" fillId="0" borderId="23" xfId="0" applyBorder="1"/>
    <xf numFmtId="0" fontId="0" fillId="0" borderId="24" xfId="0" applyBorder="1"/>
    <xf numFmtId="0" fontId="0" fillId="0" borderId="27" xfId="0" applyBorder="1"/>
    <xf numFmtId="0" fontId="0" fillId="0" borderId="29" xfId="0" applyBorder="1"/>
    <xf numFmtId="0" fontId="0" fillId="4" borderId="30" xfId="0" applyFill="1" applyBorder="1"/>
    <xf numFmtId="0" fontId="0" fillId="5" borderId="30" xfId="0" applyFill="1" applyBorder="1"/>
    <xf numFmtId="0" fontId="0" fillId="6" borderId="30" xfId="0" applyFill="1" applyBorder="1"/>
    <xf numFmtId="0" fontId="0" fillId="8" borderId="31" xfId="0" applyFill="1" applyBorder="1"/>
    <xf numFmtId="0" fontId="11" fillId="0" borderId="0" xfId="0" applyFont="1" applyAlignment="1">
      <alignment horizontal="justify" vertical="center" wrapText="1"/>
    </xf>
    <xf numFmtId="0" fontId="12" fillId="0" borderId="0" xfId="0" applyFont="1"/>
    <xf numFmtId="0" fontId="0" fillId="0" borderId="33" xfId="0" applyBorder="1"/>
    <xf numFmtId="0" fontId="0" fillId="0" borderId="34" xfId="0" applyBorder="1" applyAlignment="1">
      <alignment wrapText="1"/>
    </xf>
    <xf numFmtId="0" fontId="0" fillId="0" borderId="0" xfId="0" applyAlignment="1">
      <alignment wrapText="1"/>
    </xf>
    <xf numFmtId="0" fontId="0" fillId="0" borderId="0" xfId="0" applyProtection="1">
      <protection locked="0"/>
    </xf>
    <xf numFmtId="0" fontId="0" fillId="0" borderId="12" xfId="0" applyBorder="1" applyProtection="1">
      <protection locked="0"/>
    </xf>
    <xf numFmtId="0" fontId="0" fillId="0" borderId="10" xfId="0" applyBorder="1" applyProtection="1">
      <protection locked="0"/>
    </xf>
    <xf numFmtId="0" fontId="0" fillId="0" borderId="13" xfId="0" applyBorder="1" applyProtection="1">
      <protection locked="0"/>
    </xf>
    <xf numFmtId="0" fontId="0" fillId="0" borderId="20" xfId="0" applyBorder="1" applyProtection="1">
      <protection locked="0"/>
    </xf>
    <xf numFmtId="0" fontId="0" fillId="0" borderId="16" xfId="0" applyBorder="1" applyProtection="1">
      <protection locked="0"/>
    </xf>
    <xf numFmtId="0" fontId="0" fillId="0" borderId="8" xfId="0" applyBorder="1" applyProtection="1">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32" xfId="0" applyBorder="1" applyProtection="1">
      <protection locked="0"/>
    </xf>
    <xf numFmtId="0" fontId="0" fillId="0" borderId="24" xfId="0" applyBorder="1" applyProtection="1">
      <protection locked="0"/>
    </xf>
    <xf numFmtId="0" fontId="0" fillId="0" borderId="26" xfId="0" applyBorder="1" applyProtection="1">
      <protection locked="0"/>
    </xf>
    <xf numFmtId="0" fontId="0" fillId="0" borderId="27" xfId="0" applyBorder="1" applyProtection="1">
      <protection locked="0"/>
    </xf>
    <xf numFmtId="0" fontId="0" fillId="0" borderId="25" xfId="0" applyBorder="1" applyProtection="1">
      <protection locked="0"/>
    </xf>
    <xf numFmtId="0" fontId="0" fillId="0" borderId="23" xfId="0" applyBorder="1" applyProtection="1">
      <protection locked="0"/>
    </xf>
    <xf numFmtId="0" fontId="0" fillId="0" borderId="21" xfId="0" applyBorder="1" applyProtection="1">
      <protection locked="0"/>
    </xf>
    <xf numFmtId="0" fontId="0" fillId="0" borderId="22" xfId="0" applyBorder="1" applyProtection="1">
      <protection locked="0"/>
    </xf>
    <xf numFmtId="0" fontId="0" fillId="0" borderId="28" xfId="0" applyBorder="1" applyProtection="1">
      <protection locked="0"/>
    </xf>
    <xf numFmtId="0" fontId="0" fillId="0" borderId="18" xfId="0" applyBorder="1" applyAlignment="1">
      <alignment wrapText="1"/>
    </xf>
    <xf numFmtId="0" fontId="0" fillId="0" borderId="19" xfId="0" applyBorder="1" applyAlignment="1">
      <alignment wrapText="1"/>
    </xf>
    <xf numFmtId="0" fontId="0" fillId="0" borderId="12" xfId="0" applyBorder="1" applyAlignment="1">
      <alignment wrapText="1"/>
    </xf>
    <xf numFmtId="0" fontId="0" fillId="0" borderId="10" xfId="0" applyBorder="1" applyAlignment="1">
      <alignment wrapText="1"/>
    </xf>
    <xf numFmtId="0" fontId="0" fillId="0" borderId="16" xfId="0" applyBorder="1" applyAlignment="1">
      <alignment wrapText="1"/>
    </xf>
    <xf numFmtId="0" fontId="0" fillId="0" borderId="8" xfId="0" applyBorder="1" applyAlignment="1">
      <alignment wrapText="1"/>
    </xf>
    <xf numFmtId="0" fontId="0" fillId="0" borderId="25" xfId="0" applyBorder="1" applyAlignment="1">
      <alignment wrapText="1"/>
    </xf>
    <xf numFmtId="0" fontId="0" fillId="0" borderId="24" xfId="0" applyBorder="1" applyAlignment="1">
      <alignment wrapText="1"/>
    </xf>
    <xf numFmtId="0" fontId="0" fillId="0" borderId="26" xfId="0" applyBorder="1" applyAlignment="1">
      <alignment wrapText="1"/>
    </xf>
    <xf numFmtId="0" fontId="0" fillId="0" borderId="20" xfId="0" applyBorder="1" applyAlignment="1">
      <alignment wrapText="1"/>
    </xf>
    <xf numFmtId="0" fontId="0" fillId="0" borderId="15" xfId="0" applyBorder="1" applyAlignment="1">
      <alignment wrapText="1"/>
    </xf>
    <xf numFmtId="0" fontId="3" fillId="0" borderId="0" xfId="0" applyFont="1" applyAlignment="1">
      <alignment wrapText="1"/>
    </xf>
    <xf numFmtId="0" fontId="0" fillId="0" borderId="21" xfId="0" applyBorder="1" applyAlignment="1">
      <alignment wrapText="1"/>
    </xf>
    <xf numFmtId="0" fontId="0" fillId="0" borderId="14" xfId="0" applyBorder="1" applyAlignment="1">
      <alignment wrapText="1"/>
    </xf>
    <xf numFmtId="0" fontId="0" fillId="0" borderId="20" xfId="0" applyBorder="1"/>
    <xf numFmtId="0" fontId="0" fillId="0" borderId="9" xfId="0" applyBorder="1"/>
    <xf numFmtId="0" fontId="0" fillId="0" borderId="19" xfId="0" applyBorder="1"/>
    <xf numFmtId="0" fontId="0" fillId="0" borderId="12" xfId="0" applyBorder="1" applyAlignment="1">
      <alignment horizontal="left" wrapText="1"/>
    </xf>
    <xf numFmtId="0" fontId="0" fillId="0" borderId="10" xfId="0" applyBorder="1"/>
    <xf numFmtId="0" fontId="4" fillId="7" borderId="7" xfId="0" applyFont="1" applyFill="1" applyBorder="1" applyAlignment="1">
      <alignment horizontal="left" vertical="center" wrapText="1"/>
    </xf>
    <xf numFmtId="0" fontId="0" fillId="0" borderId="11" xfId="0" applyBorder="1"/>
    <xf numFmtId="0" fontId="4" fillId="6" borderId="7" xfId="0" applyFont="1" applyFill="1" applyBorder="1" applyAlignment="1">
      <alignment horizontal="left" vertical="center" wrapText="1"/>
    </xf>
    <xf numFmtId="0" fontId="4" fillId="4" borderId="7" xfId="0" applyFont="1" applyFill="1" applyBorder="1" applyAlignment="1">
      <alignment horizontal="left" vertical="center" wrapText="1"/>
    </xf>
    <xf numFmtId="0" fontId="7" fillId="0" borderId="0" xfId="0" applyFont="1" applyAlignment="1">
      <alignment horizontal="left" vertical="center" wrapText="1"/>
    </xf>
    <xf numFmtId="0" fontId="0" fillId="0" borderId="0" xfId="0"/>
    <xf numFmtId="0" fontId="4" fillId="5" borderId="7" xfId="0" applyFont="1" applyFill="1" applyBorder="1" applyAlignment="1">
      <alignment horizontal="left" vertical="center"/>
    </xf>
    <xf numFmtId="0" fontId="4" fillId="0" borderId="7" xfId="0" applyFont="1" applyBorder="1" applyAlignment="1">
      <alignment horizontal="left" vertical="center" wrapText="1"/>
    </xf>
    <xf numFmtId="0" fontId="0" fillId="0" borderId="26" xfId="0" applyBorder="1" applyAlignment="1">
      <alignment horizontal="left" wrapText="1"/>
    </xf>
    <xf numFmtId="0" fontId="0" fillId="0" borderId="20" xfId="0" applyBorder="1"/>
  </cellXfs>
  <cellStyles count="1">
    <cellStyle name="Normaali" xfId="0" builtinId="0"/>
  </cellStyles>
  <dxfs count="4">
    <dxf>
      <fill>
        <patternFill>
          <bgColor theme="5" tint="0.79998168889431442"/>
        </patternFill>
      </fill>
    </dxf>
    <dxf>
      <fill>
        <patternFill>
          <bgColor theme="5" tint="0.59996337778862885"/>
        </patternFill>
      </fill>
    </dxf>
    <dxf>
      <fill>
        <patternFill>
          <bgColor theme="5" tint="0.39994506668294322"/>
        </patternFill>
      </fill>
    </dxf>
    <dxf>
      <fill>
        <patternFill>
          <bgColor rgb="FFE9733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fi-FI"/>
              <a:t>Graafinen kuva työ- ja</a:t>
            </a:r>
            <a:r>
              <a:rPr lang="fi-FI" baseline="0"/>
              <a:t> toimintakyvyn kuvauksesta</a:t>
            </a:r>
            <a:r>
              <a:rPr lang="fi-FI"/>
              <a:t> </a:t>
            </a:r>
          </a:p>
        </c:rich>
      </c:tx>
      <c:overlay val="0"/>
      <c:spPr>
        <a:noFill/>
        <a:ln>
          <a:noFill/>
          <a:prstDash val="solid"/>
        </a:ln>
      </c:spPr>
    </c:title>
    <c:autoTitleDeleted val="0"/>
    <c:plotArea>
      <c:layout/>
      <c:barChart>
        <c:barDir val="bar"/>
        <c:grouping val="clustered"/>
        <c:varyColors val="0"/>
        <c:ser>
          <c:idx val="0"/>
          <c:order val="0"/>
          <c:spPr>
            <a:solidFill>
              <a:schemeClr val="accent2">
                <a:tint val="48000"/>
              </a:schemeClr>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Helper!$B$12:$B$37</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5F52-4AA3-A353-5F68E379D4C7}"/>
            </c:ext>
          </c:extLst>
        </c:ser>
        <c:ser>
          <c:idx val="1"/>
          <c:order val="1"/>
          <c:spPr>
            <a:solidFill>
              <a:schemeClr val="accent2">
                <a:tint val="65000"/>
              </a:schemeClr>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Helper!$C$12:$C$37</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1-5F52-4AA3-A353-5F68E379D4C7}"/>
            </c:ext>
          </c:extLst>
        </c:ser>
        <c:ser>
          <c:idx val="2"/>
          <c:order val="2"/>
          <c:spPr>
            <a:solidFill>
              <a:schemeClr val="accent2">
                <a:tint val="83000"/>
              </a:schemeClr>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Helper!$D$12:$D$37</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val>
          <c:extLst>
            <c:ext xmlns:c16="http://schemas.microsoft.com/office/drawing/2014/chart" uri="{C3380CC4-5D6E-409C-BE32-E72D297353CC}">
              <c16:uniqueId val="{00000002-5F52-4AA3-A353-5F68E379D4C7}"/>
            </c:ext>
          </c:extLst>
        </c:ser>
        <c:ser>
          <c:idx val="3"/>
          <c:order val="3"/>
          <c:spPr>
            <a:solidFill>
              <a:schemeClr val="accent2"/>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Helper!$E$12:$E$37</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val>
          <c:extLst>
            <c:ext xmlns:c16="http://schemas.microsoft.com/office/drawing/2014/chart" uri="{C3380CC4-5D6E-409C-BE32-E72D297353CC}">
              <c16:uniqueId val="{00000003-5F52-4AA3-A353-5F68E379D4C7}"/>
            </c:ext>
          </c:extLst>
        </c:ser>
        <c:ser>
          <c:idx val="4"/>
          <c:order val="4"/>
          <c:spPr>
            <a:solidFill>
              <a:schemeClr val="accent2">
                <a:shade val="82000"/>
              </a:schemeClr>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Helper!$F$12:$F$37</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val>
          <c:extLst>
            <c:ext xmlns:c16="http://schemas.microsoft.com/office/drawing/2014/chart" uri="{C3380CC4-5D6E-409C-BE32-E72D297353CC}">
              <c16:uniqueId val="{00000004-5F52-4AA3-A353-5F68E379D4C7}"/>
            </c:ext>
          </c:extLst>
        </c:ser>
        <c:ser>
          <c:idx val="5"/>
          <c:order val="5"/>
          <c:spPr>
            <a:solidFill>
              <a:schemeClr val="accent2">
                <a:shade val="65000"/>
              </a:schemeClr>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Helper!$G$12:$G$37</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val>
          <c:extLst>
            <c:ext xmlns:c16="http://schemas.microsoft.com/office/drawing/2014/chart" uri="{C3380CC4-5D6E-409C-BE32-E72D297353CC}">
              <c16:uniqueId val="{00000005-5F52-4AA3-A353-5F68E379D4C7}"/>
            </c:ext>
          </c:extLst>
        </c:ser>
        <c:ser>
          <c:idx val="6"/>
          <c:order val="6"/>
          <c:spPr>
            <a:solidFill>
              <a:schemeClr val="accent2">
                <a:shade val="47000"/>
              </a:schemeClr>
            </a:solidFill>
            <a:ln>
              <a:noFill/>
              <a:prstDash val="solid"/>
            </a:ln>
          </c:spPr>
          <c:invertIfNegative val="0"/>
          <c:cat>
            <c:strRef>
              <c:f>Helper!$A$12:$A$37</c:f>
              <c:strCache>
                <c:ptCount val="26"/>
                <c:pt idx="0">
                  <c:v>TEHTÄVISTÄ SUORIUTUMINEN</c:v>
                </c:pt>
                <c:pt idx="1">
                  <c:v>0</c:v>
                </c:pt>
                <c:pt idx="2">
                  <c:v>1. Yksittäisen tehtä tekeminen itsenäisesti (D2102)</c:v>
                </c:pt>
                <c:pt idx="3">
                  <c:v>2. Useiden tehtävien tekeminen itsenäisesti (D2202)</c:v>
                </c:pt>
                <c:pt idx="4">
                  <c:v>3. Vastuun kantaminen (D2400)</c:v>
                </c:pt>
                <c:pt idx="5">
                  <c:v>4. Stressin käsitteleminen (D2401)</c:v>
                </c:pt>
                <c:pt idx="6">
                  <c:v>0</c:v>
                </c:pt>
                <c:pt idx="7">
                  <c:v>KOMMUNIKOINTI</c:v>
                </c:pt>
                <c:pt idx="8">
                  <c:v>0</c:v>
                </c:pt>
                <c:pt idx="9">
                  <c:v>5. Yksinkertaisten puhuttujen viestien ymmärtäminen (D3101)</c:v>
                </c:pt>
                <c:pt idx="10">
                  <c:v>6. Sosiaalisten sääntöjen mukainen vuorovaikutus (D7203)</c:v>
                </c:pt>
                <c:pt idx="11">
                  <c:v>0</c:v>
                </c:pt>
                <c:pt idx="12">
                  <c:v>FYYSINEN TOIMINTAKYKY</c:v>
                </c:pt>
                <c:pt idx="13">
                  <c:v>0</c:v>
                </c:pt>
                <c:pt idx="14">
                  <c:v>7. Fyysinen yleiskestävyys (B4550)</c:v>
                </c:pt>
                <c:pt idx="15">
                  <c:v>8. Lyhyiden matkojen käveleminen (D4500)</c:v>
                </c:pt>
                <c:pt idx="16">
                  <c:v>0</c:v>
                </c:pt>
                <c:pt idx="17">
                  <c:v>PSYYKKINEN TOIMINTAKYKY</c:v>
                </c:pt>
                <c:pt idx="18">
                  <c:v>0</c:v>
                </c:pt>
                <c:pt idx="19">
                  <c:v>9. Motivaatio (B1301) </c:v>
                </c:pt>
                <c:pt idx="20">
                  <c:v>10. Mieleen painaminen, palautuminen ja käsittely (B1442)</c:v>
                </c:pt>
                <c:pt idx="21">
                  <c:v>11. Tarkkaavuuden ylläpito (B1400)</c:v>
                </c:pt>
                <c:pt idx="22">
                  <c:v>12. Kognitiivinen joustavuus (B1643) </c:v>
                </c:pt>
                <c:pt idx="23">
                  <c:v>13. Ongelmanratkaisu (B1646)</c:v>
                </c:pt>
                <c:pt idx="24">
                  <c:v>0</c:v>
                </c:pt>
                <c:pt idx="25">
                  <c:v>14. Kipu </c:v>
                </c:pt>
              </c:strCache>
            </c:strRef>
          </c:cat>
          <c:val>
            <c:numRef>
              <c:f>Helper!$H$12:$H$37</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val>
          <c:extLst>
            <c:ext xmlns:c16="http://schemas.microsoft.com/office/drawing/2014/chart" uri="{C3380CC4-5D6E-409C-BE32-E72D297353CC}">
              <c16:uniqueId val="{00000006-5F52-4AA3-A353-5F68E379D4C7}"/>
            </c:ext>
          </c:extLst>
        </c:ser>
        <c:dLbls>
          <c:showLegendKey val="0"/>
          <c:showVal val="0"/>
          <c:showCatName val="0"/>
          <c:showSerName val="0"/>
          <c:showPercent val="0"/>
          <c:showBubbleSize val="0"/>
        </c:dLbls>
        <c:gapWidth val="0"/>
        <c:overlap val="80"/>
        <c:axId val="210099135"/>
        <c:axId val="210096735"/>
      </c:barChart>
      <c:catAx>
        <c:axId val="210099135"/>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fi-FI"/>
          </a:p>
        </c:txPr>
        <c:crossAx val="210096735"/>
        <c:crosses val="autoZero"/>
        <c:auto val="1"/>
        <c:lblAlgn val="ctr"/>
        <c:lblOffset val="100"/>
        <c:noMultiLvlLbl val="0"/>
      </c:catAx>
      <c:valAx>
        <c:axId val="210096735"/>
        <c:scaling>
          <c:orientation val="minMax"/>
          <c:max val="4"/>
        </c:scaling>
        <c:delete val="0"/>
        <c:axPos val="t"/>
        <c:majorGridlines>
          <c:spPr>
            <a:ln w="9525" cap="flat" cmpd="sng" algn="ctr">
              <a:solidFill>
                <a:schemeClr val="tx1">
                  <a:lumMod val="15000"/>
                  <a:lumOff val="85000"/>
                </a:schemeClr>
              </a:solidFill>
              <a:prstDash val="solid"/>
              <a:round/>
            </a:ln>
          </c:spPr>
        </c:majorGridlines>
        <c:numFmt formatCode="General" sourceLinked="1"/>
        <c:majorTickMark val="out"/>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fi-FI"/>
          </a:p>
        </c:txPr>
        <c:crossAx val="210099135"/>
        <c:crosses val="autoZero"/>
        <c:crossBetween val="between"/>
        <c:majorUnit val="1"/>
      </c:valAx>
    </c:plotArea>
    <c:plotVisOnly val="1"/>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2</xdr:col>
      <xdr:colOff>50800</xdr:colOff>
      <xdr:row>17</xdr:row>
      <xdr:rowOff>120650</xdr:rowOff>
    </xdr:to>
    <xdr:pic>
      <xdr:nvPicPr>
        <xdr:cNvPr id="2" name="Kuv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a:stretch>
          <a:fillRect/>
        </a:stretch>
      </xdr:blipFill>
      <xdr:spPr bwMode="auto">
        <a:xfrm>
          <a:off x="0" y="3365500"/>
          <a:ext cx="6889750" cy="857250"/>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15875</xdr:colOff>
      <xdr:row>37</xdr:row>
      <xdr:rowOff>168674</xdr:rowOff>
    </xdr:from>
    <xdr:to>
      <xdr:col>7</xdr:col>
      <xdr:colOff>301625</xdr:colOff>
      <xdr:row>41</xdr:row>
      <xdr:rowOff>112182</xdr:rowOff>
    </xdr:to>
    <xdr:pic>
      <xdr:nvPicPr>
        <xdr:cNvPr id="2" name="Kuva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875" y="7624632"/>
          <a:ext cx="5767917" cy="721383"/>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400050</xdr:colOff>
      <xdr:row>0</xdr:row>
      <xdr:rowOff>104775</xdr:rowOff>
    </xdr:from>
    <xdr:to>
      <xdr:col>11</xdr:col>
      <xdr:colOff>314327</xdr:colOff>
      <xdr:row>83</xdr:row>
      <xdr:rowOff>157164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B12"/>
  <sheetViews>
    <sheetView topLeftCell="A6" workbookViewId="0">
      <selection activeCell="F8" sqref="F8"/>
    </sheetView>
  </sheetViews>
  <sheetFormatPr defaultRowHeight="14.4" x14ac:dyDescent="0.3"/>
  <cols>
    <col min="2" max="2" width="97.88671875" customWidth="1"/>
  </cols>
  <sheetData>
    <row r="3" spans="2:2" ht="18.600000000000001" customHeight="1" x14ac:dyDescent="0.35">
      <c r="B3" s="35" t="s">
        <v>0</v>
      </c>
    </row>
    <row r="4" spans="2:2" ht="18.600000000000001" customHeight="1" x14ac:dyDescent="0.35">
      <c r="B4" s="35"/>
    </row>
    <row r="5" spans="2:2" ht="15" customHeight="1" thickBot="1" x14ac:dyDescent="0.35">
      <c r="B5" s="36"/>
    </row>
    <row r="6" spans="2:2" ht="117" customHeight="1" thickTop="1" thickBot="1" x14ac:dyDescent="0.35">
      <c r="B6" s="37" t="s">
        <v>1</v>
      </c>
    </row>
    <row r="7" spans="2:2" ht="15" customHeight="1" thickTop="1" x14ac:dyDescent="0.3">
      <c r="B7" s="38"/>
    </row>
    <row r="8" spans="2:2" ht="15" customHeight="1" thickBot="1" x14ac:dyDescent="0.35"/>
    <row r="9" spans="2:2" ht="30" customHeight="1" thickTop="1" thickBot="1" x14ac:dyDescent="0.35">
      <c r="B9" s="37" t="s">
        <v>2</v>
      </c>
    </row>
    <row r="10" spans="2:2" ht="15.6" customHeight="1" thickTop="1" thickBot="1" x14ac:dyDescent="0.35">
      <c r="B10" s="34"/>
    </row>
    <row r="11" spans="2:2" ht="15.6" customHeight="1" thickTop="1" thickBot="1" x14ac:dyDescent="0.35">
      <c r="B11" s="37" t="s">
        <v>3</v>
      </c>
    </row>
    <row r="12" spans="2:2" ht="15" customHeight="1" thickTop="1"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0"/>
  <sheetViews>
    <sheetView topLeftCell="A33" zoomScale="120" zoomScaleNormal="120" workbookViewId="0">
      <selection activeCell="B6" sqref="B6"/>
    </sheetView>
  </sheetViews>
  <sheetFormatPr defaultRowHeight="14.4" x14ac:dyDescent="0.3"/>
  <cols>
    <col min="1" max="1" width="44.88671875" customWidth="1"/>
    <col min="2" max="2" width="13.5546875" customWidth="1"/>
    <col min="3" max="3" width="2.109375" customWidth="1"/>
    <col min="4" max="4" width="4.109375" customWidth="1"/>
    <col min="5" max="8" width="4.5546875" customWidth="1"/>
  </cols>
  <sheetData>
    <row r="1" spans="1:8" ht="21" customHeight="1" x14ac:dyDescent="0.4">
      <c r="A1" s="16" t="s">
        <v>4</v>
      </c>
    </row>
    <row r="2" spans="1:8" ht="15" customHeight="1" x14ac:dyDescent="0.3">
      <c r="A2" s="81" t="s">
        <v>5</v>
      </c>
      <c r="B2" s="82"/>
      <c r="C2" s="82"/>
      <c r="D2" s="82"/>
      <c r="E2" s="82"/>
      <c r="F2" s="82"/>
      <c r="G2" s="82"/>
      <c r="H2" s="82"/>
    </row>
    <row r="3" spans="1:8" ht="15" customHeight="1" x14ac:dyDescent="0.3">
      <c r="A3" s="82"/>
      <c r="B3" s="82"/>
      <c r="C3" s="82"/>
      <c r="D3" s="82"/>
      <c r="E3" s="82"/>
      <c r="F3" s="82"/>
      <c r="G3" s="82"/>
      <c r="H3" s="82"/>
    </row>
    <row r="4" spans="1:8" ht="15" customHeight="1" thickBot="1" x14ac:dyDescent="0.35"/>
    <row r="5" spans="1:8" ht="23.4" customHeight="1" x14ac:dyDescent="0.3">
      <c r="A5" s="1" t="s">
        <v>6</v>
      </c>
      <c r="B5" s="2"/>
      <c r="C5" s="11"/>
      <c r="D5" s="18">
        <v>0</v>
      </c>
      <c r="E5" s="84" t="s">
        <v>7</v>
      </c>
      <c r="F5" s="76"/>
      <c r="G5" s="76"/>
      <c r="H5" s="78"/>
    </row>
    <row r="6" spans="1:8" ht="23.4" customHeight="1" x14ac:dyDescent="0.3">
      <c r="A6" s="3" t="s">
        <v>8</v>
      </c>
      <c r="B6" s="4" t="s">
        <v>9</v>
      </c>
      <c r="D6" s="13">
        <v>1</v>
      </c>
      <c r="E6" s="80" t="s">
        <v>10</v>
      </c>
      <c r="F6" s="76"/>
      <c r="G6" s="76"/>
      <c r="H6" s="78"/>
    </row>
    <row r="7" spans="1:8" ht="23.4" customHeight="1" x14ac:dyDescent="0.3">
      <c r="A7" s="3" t="s">
        <v>11</v>
      </c>
      <c r="B7" s="4" t="s">
        <v>12</v>
      </c>
      <c r="D7" s="14">
        <v>2</v>
      </c>
      <c r="E7" s="83" t="s">
        <v>13</v>
      </c>
      <c r="F7" s="76"/>
      <c r="G7" s="76"/>
      <c r="H7" s="78"/>
    </row>
    <row r="8" spans="1:8" ht="23.4" customHeight="1" x14ac:dyDescent="0.3">
      <c r="A8" s="3" t="s">
        <v>14</v>
      </c>
      <c r="B8" s="4" t="s">
        <v>15</v>
      </c>
      <c r="D8" s="15">
        <v>3</v>
      </c>
      <c r="E8" s="79" t="s">
        <v>16</v>
      </c>
      <c r="F8" s="76"/>
      <c r="G8" s="76"/>
      <c r="H8" s="78"/>
    </row>
    <row r="9" spans="1:8" ht="23.4" customHeight="1" thickBot="1" x14ac:dyDescent="0.35">
      <c r="A9" s="19" t="s">
        <v>17</v>
      </c>
      <c r="B9" s="5" t="s">
        <v>18</v>
      </c>
      <c r="D9" s="20">
        <v>4</v>
      </c>
      <c r="E9" s="77" t="s">
        <v>19</v>
      </c>
      <c r="F9" s="76"/>
      <c r="G9" s="76"/>
      <c r="H9" s="78"/>
    </row>
    <row r="10" spans="1:8" ht="23.4" customHeight="1" thickBot="1" x14ac:dyDescent="0.35">
      <c r="E10" s="9"/>
      <c r="F10" s="10"/>
    </row>
    <row r="11" spans="1:8" ht="23.4" customHeight="1" thickBot="1" x14ac:dyDescent="0.35">
      <c r="D11" s="29">
        <v>0</v>
      </c>
      <c r="E11" s="30">
        <v>1</v>
      </c>
      <c r="F11" s="31">
        <v>2</v>
      </c>
      <c r="G11" s="32">
        <v>3</v>
      </c>
      <c r="H11" s="33">
        <v>4</v>
      </c>
    </row>
    <row r="12" spans="1:8" x14ac:dyDescent="0.3">
      <c r="A12" s="38" t="s">
        <v>20</v>
      </c>
      <c r="B12" s="38"/>
    </row>
    <row r="13" spans="1:8" ht="9.9" customHeight="1" x14ac:dyDescent="0.3">
      <c r="A13" s="38"/>
      <c r="B13" s="38"/>
      <c r="D13" s="39"/>
      <c r="E13" s="39"/>
      <c r="F13" s="39"/>
      <c r="G13" s="39"/>
      <c r="H13" s="39"/>
    </row>
    <row r="14" spans="1:8" ht="15" customHeight="1" x14ac:dyDescent="0.3">
      <c r="A14" s="58" t="s">
        <v>21</v>
      </c>
      <c r="B14" s="59"/>
      <c r="C14" s="7"/>
      <c r="D14" s="40"/>
      <c r="E14" s="41"/>
      <c r="F14" s="41"/>
      <c r="G14" s="41"/>
      <c r="H14" s="42"/>
    </row>
    <row r="15" spans="1:8" x14ac:dyDescent="0.3">
      <c r="A15" s="60" t="s">
        <v>22</v>
      </c>
      <c r="B15" s="61"/>
      <c r="C15" s="7"/>
      <c r="D15" s="40"/>
      <c r="E15" s="41"/>
      <c r="F15" s="41"/>
      <c r="G15" s="41"/>
      <c r="H15" s="42"/>
    </row>
    <row r="16" spans="1:8" x14ac:dyDescent="0.3">
      <c r="A16" s="62" t="s">
        <v>23</v>
      </c>
      <c r="B16" s="63"/>
      <c r="C16" s="6"/>
      <c r="D16" s="44"/>
      <c r="E16" s="45"/>
      <c r="F16" s="45"/>
      <c r="G16" s="45"/>
      <c r="H16" s="46"/>
    </row>
    <row r="17" spans="1:8" x14ac:dyDescent="0.3">
      <c r="A17" s="64" t="s">
        <v>24</v>
      </c>
      <c r="B17" s="65"/>
      <c r="C17" s="26"/>
      <c r="D17" s="47"/>
      <c r="E17" s="48"/>
      <c r="F17" s="48"/>
      <c r="G17" s="48"/>
      <c r="H17" s="49"/>
    </row>
    <row r="18" spans="1:8" ht="9.9" customHeight="1" x14ac:dyDescent="0.3">
      <c r="A18" s="38"/>
      <c r="B18" s="38"/>
    </row>
    <row r="19" spans="1:8" x14ac:dyDescent="0.3">
      <c r="A19" s="38" t="s">
        <v>25</v>
      </c>
      <c r="B19" s="38"/>
    </row>
    <row r="20" spans="1:8" ht="9.9" customHeight="1" x14ac:dyDescent="0.3">
      <c r="A20" s="38"/>
      <c r="B20" s="38"/>
      <c r="D20" s="24"/>
      <c r="H20" s="24"/>
    </row>
    <row r="21" spans="1:8" ht="14.4" customHeight="1" x14ac:dyDescent="0.3">
      <c r="A21" s="75" t="s">
        <v>26</v>
      </c>
      <c r="B21" s="76"/>
      <c r="C21" s="17"/>
      <c r="D21" s="40"/>
      <c r="E21" s="41"/>
      <c r="F21" s="41"/>
      <c r="G21" s="45"/>
      <c r="H21" s="42"/>
    </row>
    <row r="22" spans="1:8" ht="15" customHeight="1" x14ac:dyDescent="0.3">
      <c r="A22" s="85" t="s">
        <v>27</v>
      </c>
      <c r="B22" s="86"/>
      <c r="C22" s="28"/>
      <c r="D22" s="51"/>
      <c r="E22" s="43"/>
      <c r="F22" s="43"/>
      <c r="G22" s="43"/>
      <c r="H22" s="52"/>
    </row>
    <row r="23" spans="1:8" ht="9.6" customHeight="1" x14ac:dyDescent="0.3">
      <c r="A23" s="38"/>
      <c r="B23" s="38"/>
    </row>
    <row r="24" spans="1:8" x14ac:dyDescent="0.3">
      <c r="A24" s="38" t="s">
        <v>28</v>
      </c>
      <c r="B24" s="38"/>
    </row>
    <row r="25" spans="1:8" ht="9.9" customHeight="1" x14ac:dyDescent="0.3">
      <c r="A25" s="38"/>
      <c r="B25" s="38"/>
    </row>
    <row r="26" spans="1:8" x14ac:dyDescent="0.3">
      <c r="A26" s="66" t="s">
        <v>29</v>
      </c>
      <c r="B26" s="67"/>
      <c r="C26" s="27"/>
      <c r="D26" s="73"/>
      <c r="E26" s="72"/>
      <c r="F26" s="50"/>
      <c r="G26" s="50"/>
      <c r="H26" s="54"/>
    </row>
    <row r="27" spans="1:8" x14ac:dyDescent="0.3">
      <c r="A27" s="58" t="s">
        <v>30</v>
      </c>
      <c r="B27" s="59"/>
      <c r="C27" s="25"/>
      <c r="D27" s="40"/>
      <c r="E27" s="50"/>
      <c r="F27" s="55"/>
      <c r="G27" s="55"/>
      <c r="H27" s="56"/>
    </row>
    <row r="28" spans="1:8" ht="9.9" customHeight="1" x14ac:dyDescent="0.3">
      <c r="A28" s="38"/>
      <c r="B28" s="38"/>
      <c r="D28" s="39"/>
      <c r="E28" s="39"/>
      <c r="F28" s="39"/>
      <c r="G28" s="39"/>
      <c r="H28" s="39"/>
    </row>
    <row r="29" spans="1:8" x14ac:dyDescent="0.3">
      <c r="A29" s="69" t="s">
        <v>31</v>
      </c>
      <c r="B29" s="38"/>
      <c r="D29" s="39"/>
      <c r="E29" s="39"/>
      <c r="F29" s="39"/>
      <c r="G29" s="39"/>
      <c r="H29" s="39"/>
    </row>
    <row r="30" spans="1:8" ht="9.9" customHeight="1" x14ac:dyDescent="0.3">
      <c r="A30" s="69"/>
      <c r="B30" s="38"/>
      <c r="D30" s="39"/>
      <c r="F30" s="39"/>
      <c r="G30" s="39"/>
      <c r="H30" s="39"/>
    </row>
    <row r="31" spans="1:8" x14ac:dyDescent="0.3">
      <c r="A31" s="60" t="s">
        <v>32</v>
      </c>
      <c r="B31" s="61"/>
      <c r="C31" s="7"/>
      <c r="D31" s="40"/>
      <c r="E31" s="50"/>
      <c r="F31" s="41"/>
      <c r="G31" s="41"/>
      <c r="H31" s="42"/>
    </row>
    <row r="32" spans="1:8" ht="29.1" customHeight="1" x14ac:dyDescent="0.3">
      <c r="A32" s="60" t="s">
        <v>33</v>
      </c>
      <c r="B32" s="61"/>
      <c r="C32" s="7"/>
      <c r="D32" s="40"/>
      <c r="E32" s="50"/>
      <c r="F32" s="41"/>
      <c r="G32" s="41"/>
      <c r="H32" s="42"/>
    </row>
    <row r="33" spans="1:8" x14ac:dyDescent="0.3">
      <c r="A33" s="60" t="s">
        <v>34</v>
      </c>
      <c r="B33" s="61"/>
      <c r="C33" s="7"/>
      <c r="D33" s="40"/>
      <c r="E33" s="50"/>
      <c r="F33" s="41"/>
      <c r="G33" s="41"/>
      <c r="H33" s="42"/>
    </row>
    <row r="34" spans="1:8" x14ac:dyDescent="0.3">
      <c r="A34" s="62" t="s">
        <v>35</v>
      </c>
      <c r="B34" s="63"/>
      <c r="C34" s="12"/>
      <c r="D34" s="44"/>
      <c r="E34" s="50"/>
      <c r="F34" s="45"/>
      <c r="G34" s="45"/>
      <c r="H34" s="46"/>
    </row>
    <row r="35" spans="1:8" x14ac:dyDescent="0.3">
      <c r="A35" s="64" t="s">
        <v>36</v>
      </c>
      <c r="B35" s="61"/>
      <c r="C35" s="27"/>
      <c r="D35" s="57"/>
      <c r="E35" s="55"/>
      <c r="F35" s="41"/>
      <c r="G35" s="41"/>
      <c r="H35" s="42"/>
    </row>
    <row r="36" spans="1:8" ht="9.9" customHeight="1" x14ac:dyDescent="0.3">
      <c r="A36" s="38"/>
      <c r="B36" s="70"/>
      <c r="D36" s="55"/>
      <c r="E36" s="50"/>
      <c r="F36" s="55"/>
      <c r="G36" s="55"/>
      <c r="H36" s="55"/>
    </row>
    <row r="37" spans="1:8" ht="15" customHeight="1" thickBot="1" x14ac:dyDescent="0.35">
      <c r="A37" s="71" t="s">
        <v>37</v>
      </c>
      <c r="B37" s="68"/>
      <c r="C37" s="8"/>
      <c r="D37" s="53"/>
      <c r="E37" s="74"/>
      <c r="F37" s="50"/>
      <c r="G37" s="50"/>
      <c r="H37" s="54"/>
    </row>
    <row r="39" spans="1:8" ht="17.399999999999999" customHeight="1" x14ac:dyDescent="0.3">
      <c r="A39" s="21"/>
      <c r="F39" s="22"/>
    </row>
    <row r="40" spans="1:8" x14ac:dyDescent="0.3">
      <c r="A40" s="23" t="s">
        <v>38</v>
      </c>
    </row>
  </sheetData>
  <sheetProtection algorithmName="SHA-512" hashValue="95EARjFiusbh7FUOJFaqRNVKgddsGMPRQ/C55jYDn/eBeu4m/ZviUxi8IgQSIeZbOZnAQpmA1sgQvySatakkFw==" saltValue="HWPq4vNX6cWcPb4KMoDpVg==" spinCount="100000" sheet="1" objects="1" scenarios="1"/>
  <mergeCells count="8">
    <mergeCell ref="A22:B22"/>
    <mergeCell ref="A21:B21"/>
    <mergeCell ref="E9:H9"/>
    <mergeCell ref="E8:H8"/>
    <mergeCell ref="E6:H6"/>
    <mergeCell ref="A2:H3"/>
    <mergeCell ref="E7:H7"/>
    <mergeCell ref="E5:H5"/>
  </mergeCells>
  <conditionalFormatting sqref="D14:H17 D21:H22 D26 F26:H26 D27:H27 E31:E34 D31:D35 F31:H35 E36 D37 F37:H37">
    <cfRule type="cellIs" dxfId="3" priority="1" operator="equal">
      <formula>4</formula>
    </cfRule>
    <cfRule type="cellIs" dxfId="2" priority="2" operator="equal">
      <formula>3</formula>
    </cfRule>
    <cfRule type="cellIs" dxfId="1" priority="3" operator="equal">
      <formula>2</formula>
    </cfRule>
    <cfRule type="cellIs" dxfId="0" priority="4" operator="equal">
      <formula>1</formula>
    </cfRule>
  </conditionalFormatting>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abSelected="1" workbookViewId="0">
      <selection activeCell="P15" sqref="P15"/>
    </sheetView>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2:H37"/>
  <sheetViews>
    <sheetView workbookViewId="0"/>
  </sheetViews>
  <sheetFormatPr defaultRowHeight="14.4" x14ac:dyDescent="0.3"/>
  <sheetData>
    <row r="12" spans="1:8" x14ac:dyDescent="0.3">
      <c r="A12" t="str">
        <f>Arvot!A12</f>
        <v>TEHTÄVISTÄ SUORIUTUMINEN</v>
      </c>
      <c r="B12">
        <f>Arvot!B12</f>
        <v>0</v>
      </c>
      <c r="C12">
        <f>Arvot!C12</f>
        <v>0</v>
      </c>
      <c r="D12" t="e">
        <f>IF(UPPER(Arvot!D12)="X", 0, NA())</f>
        <v>#N/A</v>
      </c>
      <c r="E12" t="e">
        <f>IF(UPPER(Arvot!E12)="X", 1, NA())</f>
        <v>#N/A</v>
      </c>
      <c r="F12" t="e">
        <f>IF(UPPER(Arvot!F12)="X", 2, NA())</f>
        <v>#N/A</v>
      </c>
      <c r="G12" t="e">
        <f>IF(UPPER(Arvot!G12)="X", 3, NA())</f>
        <v>#N/A</v>
      </c>
      <c r="H12" t="e">
        <f>IF(UPPER(Arvot!H12)="X", 4, NA())</f>
        <v>#N/A</v>
      </c>
    </row>
    <row r="13" spans="1:8" x14ac:dyDescent="0.3">
      <c r="A13">
        <f>Arvot!A13</f>
        <v>0</v>
      </c>
      <c r="B13">
        <f>Arvot!B13</f>
        <v>0</v>
      </c>
      <c r="C13">
        <f>Arvot!C13</f>
        <v>0</v>
      </c>
      <c r="D13" t="e">
        <f>IF(UPPER(Arvot!D13)="X", 0, NA())</f>
        <v>#N/A</v>
      </c>
      <c r="E13" t="e">
        <f>IF(UPPER(Arvot!E13)="X", 1, NA())</f>
        <v>#N/A</v>
      </c>
      <c r="F13" t="e">
        <f>IF(UPPER(Arvot!F13)="X", 2, NA())</f>
        <v>#N/A</v>
      </c>
      <c r="G13" t="e">
        <f>IF(UPPER(Arvot!G13)="X", 3, NA())</f>
        <v>#N/A</v>
      </c>
      <c r="H13" t="e">
        <f>IF(UPPER(Arvot!H13)="X", 4, NA())</f>
        <v>#N/A</v>
      </c>
    </row>
    <row r="14" spans="1:8" x14ac:dyDescent="0.3">
      <c r="A14" t="str">
        <f>Arvot!A14</f>
        <v>1. Yksittäisen tehtä tekeminen itsenäisesti (D2102)</v>
      </c>
      <c r="B14">
        <f>Arvot!B14</f>
        <v>0</v>
      </c>
      <c r="C14">
        <f>Arvot!C14</f>
        <v>0</v>
      </c>
      <c r="D14" t="e">
        <f>IF(UPPER(Arvot!D14)="X", 0, NA())</f>
        <v>#N/A</v>
      </c>
      <c r="E14" t="e">
        <f>IF(UPPER(Arvot!E14)="X", 1, NA())</f>
        <v>#N/A</v>
      </c>
      <c r="F14" t="e">
        <f>IF(UPPER(Arvot!F14)="X", 2, NA())</f>
        <v>#N/A</v>
      </c>
      <c r="G14" t="e">
        <f>IF(UPPER(Arvot!G14)="X", 3, NA())</f>
        <v>#N/A</v>
      </c>
      <c r="H14" t="e">
        <f>IF(UPPER(Arvot!H14)="X", 4, NA())</f>
        <v>#N/A</v>
      </c>
    </row>
    <row r="15" spans="1:8" x14ac:dyDescent="0.3">
      <c r="A15" t="str">
        <f>Arvot!A15</f>
        <v>2. Useiden tehtävien tekeminen itsenäisesti (D2202)</v>
      </c>
      <c r="B15">
        <f>Arvot!B15</f>
        <v>0</v>
      </c>
      <c r="C15">
        <f>Arvot!C15</f>
        <v>0</v>
      </c>
      <c r="D15" t="e">
        <f>IF(UPPER(Arvot!D15)="X", 0, NA())</f>
        <v>#N/A</v>
      </c>
      <c r="E15" t="e">
        <f>IF(UPPER(Arvot!E15)="X", 1, NA())</f>
        <v>#N/A</v>
      </c>
      <c r="F15" t="e">
        <f>IF(UPPER(Arvot!F15)="X", 2, NA())</f>
        <v>#N/A</v>
      </c>
      <c r="G15" t="e">
        <f>IF(UPPER(Arvot!G15)="X", 3, NA())</f>
        <v>#N/A</v>
      </c>
      <c r="H15" t="e">
        <f>IF(UPPER(Arvot!H15)="X", 4, NA())</f>
        <v>#N/A</v>
      </c>
    </row>
    <row r="16" spans="1:8" x14ac:dyDescent="0.3">
      <c r="A16" t="str">
        <f>Arvot!A16</f>
        <v>3. Vastuun kantaminen (D2400)</v>
      </c>
      <c r="B16">
        <f>Arvot!B16</f>
        <v>0</v>
      </c>
      <c r="C16">
        <f>Arvot!C16</f>
        <v>0</v>
      </c>
      <c r="D16" t="e">
        <f>IF(UPPER(Arvot!D16)="X", 0, NA())</f>
        <v>#N/A</v>
      </c>
      <c r="E16" t="e">
        <f>IF(UPPER(Arvot!E16)="X", 1, NA())</f>
        <v>#N/A</v>
      </c>
      <c r="F16" t="e">
        <f>IF(UPPER(Arvot!F16)="X", 2, NA())</f>
        <v>#N/A</v>
      </c>
      <c r="G16" t="e">
        <f>IF(UPPER(Arvot!G16)="X", 3, NA())</f>
        <v>#N/A</v>
      </c>
      <c r="H16" t="e">
        <f>IF(UPPER(Arvot!H16)="X", 4, NA())</f>
        <v>#N/A</v>
      </c>
    </row>
    <row r="17" spans="1:8" x14ac:dyDescent="0.3">
      <c r="A17" t="str">
        <f>Arvot!A17</f>
        <v>4. Stressin käsitteleminen (D2401)</v>
      </c>
      <c r="B17">
        <f>Arvot!B17</f>
        <v>0</v>
      </c>
      <c r="C17">
        <f>Arvot!C17</f>
        <v>0</v>
      </c>
      <c r="D17" t="e">
        <f>IF(UPPER(Arvot!D17)="X", 0, NA())</f>
        <v>#N/A</v>
      </c>
      <c r="E17" t="e">
        <f>IF(UPPER(Arvot!E17)="X", 1, NA())</f>
        <v>#N/A</v>
      </c>
      <c r="F17" t="e">
        <f>IF(UPPER(Arvot!F17)="X", 2, NA())</f>
        <v>#N/A</v>
      </c>
      <c r="G17" t="e">
        <f>IF(UPPER(Arvot!G17)="X", 3, NA())</f>
        <v>#N/A</v>
      </c>
      <c r="H17" t="e">
        <f>IF(UPPER(Arvot!H17)="X", 4, NA())</f>
        <v>#N/A</v>
      </c>
    </row>
    <row r="18" spans="1:8" x14ac:dyDescent="0.3">
      <c r="A18">
        <f>Arvot!A18</f>
        <v>0</v>
      </c>
      <c r="B18">
        <f>Arvot!B18</f>
        <v>0</v>
      </c>
      <c r="C18">
        <f>Arvot!C18</f>
        <v>0</v>
      </c>
      <c r="D18" t="e">
        <f>IF(UPPER(Arvot!D18)="X", 0, NA())</f>
        <v>#N/A</v>
      </c>
      <c r="E18" t="e">
        <f>IF(UPPER(Arvot!E18)="X", 1, NA())</f>
        <v>#N/A</v>
      </c>
      <c r="F18" t="e">
        <f>IF(UPPER(Arvot!F18)="X", 2, NA())</f>
        <v>#N/A</v>
      </c>
      <c r="G18" t="e">
        <f>IF(UPPER(Arvot!G18)="X", 3, NA())</f>
        <v>#N/A</v>
      </c>
      <c r="H18" t="e">
        <f>IF(UPPER(Arvot!H18)="X", 4, NA())</f>
        <v>#N/A</v>
      </c>
    </row>
    <row r="19" spans="1:8" x14ac:dyDescent="0.3">
      <c r="A19" t="str">
        <f>Arvot!A19</f>
        <v>KOMMUNIKOINTI</v>
      </c>
      <c r="B19">
        <f>Arvot!B19</f>
        <v>0</v>
      </c>
      <c r="C19">
        <f>Arvot!C19</f>
        <v>0</v>
      </c>
      <c r="D19" t="e">
        <f>IF(UPPER(Arvot!D19)="X", 0, NA())</f>
        <v>#N/A</v>
      </c>
      <c r="E19" t="e">
        <f>IF(UPPER(Arvot!E19)="X", 1, NA())</f>
        <v>#N/A</v>
      </c>
      <c r="F19" t="e">
        <f>IF(UPPER(Arvot!F19)="X", 2, NA())</f>
        <v>#N/A</v>
      </c>
      <c r="G19" t="e">
        <f>IF(UPPER(Arvot!G19)="X", 3, NA())</f>
        <v>#N/A</v>
      </c>
      <c r="H19" t="e">
        <f>IF(UPPER(Arvot!H19)="X", 4, NA())</f>
        <v>#N/A</v>
      </c>
    </row>
    <row r="20" spans="1:8" x14ac:dyDescent="0.3">
      <c r="A20">
        <f>Arvot!A20</f>
        <v>0</v>
      </c>
      <c r="B20">
        <f>Arvot!B20</f>
        <v>0</v>
      </c>
      <c r="C20">
        <f>Arvot!C20</f>
        <v>0</v>
      </c>
      <c r="D20" t="e">
        <f>IF(UPPER(Arvot!D20)="X", 0, NA())</f>
        <v>#N/A</v>
      </c>
      <c r="E20" t="e">
        <f>IF(UPPER(Arvot!E20)="X", 1, NA())</f>
        <v>#N/A</v>
      </c>
      <c r="F20" t="e">
        <f>IF(UPPER(Arvot!F20)="X", 2, NA())</f>
        <v>#N/A</v>
      </c>
      <c r="G20" t="e">
        <f>IF(UPPER(Arvot!G20)="X", 3, NA())</f>
        <v>#N/A</v>
      </c>
      <c r="H20" t="e">
        <f>IF(UPPER(Arvot!H20)="X", 4, NA())</f>
        <v>#N/A</v>
      </c>
    </row>
    <row r="21" spans="1:8" x14ac:dyDescent="0.3">
      <c r="A21" t="str">
        <f>Arvot!A21</f>
        <v>5. Yksinkertaisten puhuttujen viestien ymmärtäminen (D3101)</v>
      </c>
      <c r="B21">
        <f>Arvot!B21</f>
        <v>0</v>
      </c>
      <c r="C21">
        <f>Arvot!C21</f>
        <v>0</v>
      </c>
      <c r="D21" t="e">
        <f>IF(UPPER(Arvot!D21)="X", 0, NA())</f>
        <v>#N/A</v>
      </c>
      <c r="E21" t="e">
        <f>IF(UPPER(Arvot!E21)="X", 1, NA())</f>
        <v>#N/A</v>
      </c>
      <c r="F21" t="e">
        <f>IF(UPPER(Arvot!F21)="X", 2, NA())</f>
        <v>#N/A</v>
      </c>
      <c r="G21" t="e">
        <f>IF(UPPER(Arvot!G21)="X", 3, NA())</f>
        <v>#N/A</v>
      </c>
      <c r="H21" t="e">
        <f>IF(UPPER(Arvot!H21)="X", 4, NA())</f>
        <v>#N/A</v>
      </c>
    </row>
    <row r="22" spans="1:8" x14ac:dyDescent="0.3">
      <c r="A22" t="str">
        <f>Arvot!A22</f>
        <v>6. Sosiaalisten sääntöjen mukainen vuorovaikutus (D7203)</v>
      </c>
      <c r="B22">
        <f>Arvot!B22</f>
        <v>0</v>
      </c>
      <c r="C22">
        <f>Arvot!C22</f>
        <v>0</v>
      </c>
      <c r="D22" t="e">
        <f>IF(UPPER(Arvot!D22)="X", 0, NA())</f>
        <v>#N/A</v>
      </c>
      <c r="E22" t="e">
        <f>IF(UPPER(Arvot!E22)="X", 1, NA())</f>
        <v>#N/A</v>
      </c>
      <c r="F22" t="e">
        <f>IF(UPPER(Arvot!F22)="X", 2, NA())</f>
        <v>#N/A</v>
      </c>
      <c r="G22" t="e">
        <f>IF(UPPER(Arvot!G22)="X", 3, NA())</f>
        <v>#N/A</v>
      </c>
      <c r="H22" t="e">
        <f>IF(UPPER(Arvot!H22)="X", 4, NA())</f>
        <v>#N/A</v>
      </c>
    </row>
    <row r="23" spans="1:8" x14ac:dyDescent="0.3">
      <c r="A23">
        <f>Arvot!A23</f>
        <v>0</v>
      </c>
      <c r="B23">
        <f>Arvot!B23</f>
        <v>0</v>
      </c>
      <c r="C23">
        <f>Arvot!C23</f>
        <v>0</v>
      </c>
      <c r="D23" t="e">
        <f>IF(UPPER(Arvot!D23)="X", 0, NA())</f>
        <v>#N/A</v>
      </c>
      <c r="E23" t="e">
        <f>IF(UPPER(Arvot!E23)="X", 1, NA())</f>
        <v>#N/A</v>
      </c>
      <c r="F23" t="e">
        <f>IF(UPPER(Arvot!F23)="X", 2, NA())</f>
        <v>#N/A</v>
      </c>
      <c r="G23" t="e">
        <f>IF(UPPER(Arvot!G23)="X", 3, NA())</f>
        <v>#N/A</v>
      </c>
      <c r="H23" t="e">
        <f>IF(UPPER(Arvot!H23)="X", 4, NA())</f>
        <v>#N/A</v>
      </c>
    </row>
    <row r="24" spans="1:8" x14ac:dyDescent="0.3">
      <c r="A24" t="str">
        <f>Arvot!A24</f>
        <v>FYYSINEN TOIMINTAKYKY</v>
      </c>
      <c r="B24">
        <f>Arvot!B24</f>
        <v>0</v>
      </c>
      <c r="C24">
        <f>Arvot!C24</f>
        <v>0</v>
      </c>
      <c r="D24" t="e">
        <f>IF(UPPER(Arvot!D24)="X", 0, NA())</f>
        <v>#N/A</v>
      </c>
      <c r="E24" t="e">
        <f>IF(UPPER(Arvot!E24)="X", 1, NA())</f>
        <v>#N/A</v>
      </c>
      <c r="F24" t="e">
        <f>IF(UPPER(Arvot!F24)="X", 2, NA())</f>
        <v>#N/A</v>
      </c>
      <c r="G24" t="e">
        <f>IF(UPPER(Arvot!G24)="X", 3, NA())</f>
        <v>#N/A</v>
      </c>
      <c r="H24" t="e">
        <f>IF(UPPER(Arvot!H24)="X", 4, NA())</f>
        <v>#N/A</v>
      </c>
    </row>
    <row r="25" spans="1:8" x14ac:dyDescent="0.3">
      <c r="A25">
        <f>Arvot!A25</f>
        <v>0</v>
      </c>
      <c r="B25">
        <f>Arvot!B25</f>
        <v>0</v>
      </c>
      <c r="C25">
        <f>Arvot!C25</f>
        <v>0</v>
      </c>
      <c r="D25" t="e">
        <f>IF(UPPER(Arvot!D25)="X", 0, NA())</f>
        <v>#N/A</v>
      </c>
      <c r="E25" t="e">
        <f>IF(UPPER(Arvot!E25)="X", 1, NA())</f>
        <v>#N/A</v>
      </c>
      <c r="F25" t="e">
        <f>IF(UPPER(Arvot!F25)="X", 2, NA())</f>
        <v>#N/A</v>
      </c>
      <c r="G25" t="e">
        <f>IF(UPPER(Arvot!G25)="X", 3, NA())</f>
        <v>#N/A</v>
      </c>
      <c r="H25" t="e">
        <f>IF(UPPER(Arvot!H25)="X", 4, NA())</f>
        <v>#N/A</v>
      </c>
    </row>
    <row r="26" spans="1:8" x14ac:dyDescent="0.3">
      <c r="A26" t="str">
        <f>Arvot!A26</f>
        <v>7. Fyysinen yleiskestävyys (B4550)</v>
      </c>
      <c r="B26">
        <f>Arvot!B26</f>
        <v>0</v>
      </c>
      <c r="C26">
        <f>Arvot!C26</f>
        <v>0</v>
      </c>
      <c r="D26" t="e">
        <f>IF(UPPER(Arvot!D26)="X", 0, NA())</f>
        <v>#N/A</v>
      </c>
      <c r="E26" t="e">
        <f>IF(UPPER(Arvot!E26)="X", 1, NA())</f>
        <v>#N/A</v>
      </c>
      <c r="F26" t="e">
        <f>IF(UPPER(Arvot!F26)="X", 2, NA())</f>
        <v>#N/A</v>
      </c>
      <c r="G26" t="e">
        <f>IF(UPPER(Arvot!G26)="X", 3, NA())</f>
        <v>#N/A</v>
      </c>
      <c r="H26" t="e">
        <f>IF(UPPER(Arvot!H26)="X", 4, NA())</f>
        <v>#N/A</v>
      </c>
    </row>
    <row r="27" spans="1:8" x14ac:dyDescent="0.3">
      <c r="A27" t="str">
        <f>Arvot!A27</f>
        <v>8. Lyhyiden matkojen käveleminen (D4500)</v>
      </c>
      <c r="B27">
        <f>Arvot!B27</f>
        <v>0</v>
      </c>
      <c r="C27">
        <f>Arvot!C27</f>
        <v>0</v>
      </c>
      <c r="D27" t="e">
        <f>IF(UPPER(Arvot!D27)="X", 0, NA())</f>
        <v>#N/A</v>
      </c>
      <c r="E27" t="e">
        <f>IF(UPPER(Arvot!E27)="X", 1, NA())</f>
        <v>#N/A</v>
      </c>
      <c r="F27" t="e">
        <f>IF(UPPER(Arvot!F27)="X", 2, NA())</f>
        <v>#N/A</v>
      </c>
      <c r="G27" t="e">
        <f>IF(UPPER(Arvot!G27)="X", 3, NA())</f>
        <v>#N/A</v>
      </c>
      <c r="H27" t="e">
        <f>IF(UPPER(Arvot!H27)="X", 4, NA())</f>
        <v>#N/A</v>
      </c>
    </row>
    <row r="28" spans="1:8" x14ac:dyDescent="0.3">
      <c r="A28">
        <f>Arvot!A28</f>
        <v>0</v>
      </c>
      <c r="B28">
        <f>Arvot!B28</f>
        <v>0</v>
      </c>
      <c r="C28">
        <f>Arvot!C28</f>
        <v>0</v>
      </c>
      <c r="D28" t="e">
        <f>IF(UPPER(Arvot!D28)="X", 0, NA())</f>
        <v>#N/A</v>
      </c>
      <c r="E28" t="e">
        <f>IF(UPPER(Arvot!E28)="X", 1, NA())</f>
        <v>#N/A</v>
      </c>
      <c r="F28" t="e">
        <f>IF(UPPER(Arvot!F28)="X", 2, NA())</f>
        <v>#N/A</v>
      </c>
      <c r="G28" t="e">
        <f>IF(UPPER(Arvot!G28)="X", 3, NA())</f>
        <v>#N/A</v>
      </c>
      <c r="H28" t="e">
        <f>IF(UPPER(Arvot!H28)="X", 4, NA())</f>
        <v>#N/A</v>
      </c>
    </row>
    <row r="29" spans="1:8" x14ac:dyDescent="0.3">
      <c r="A29" t="str">
        <f>Arvot!A29</f>
        <v>PSYYKKINEN TOIMINTAKYKY</v>
      </c>
      <c r="B29">
        <f>Arvot!B29</f>
        <v>0</v>
      </c>
      <c r="C29">
        <f>Arvot!C29</f>
        <v>0</v>
      </c>
      <c r="D29" t="e">
        <f>IF(UPPER(Arvot!D29)="X", 0, NA())</f>
        <v>#N/A</v>
      </c>
      <c r="E29" t="e">
        <f>IF(UPPER(Arvot!E29)="X", 1, NA())</f>
        <v>#N/A</v>
      </c>
      <c r="F29" t="e">
        <f>IF(UPPER(Arvot!F29)="X", 2, NA())</f>
        <v>#N/A</v>
      </c>
      <c r="G29" t="e">
        <f>IF(UPPER(Arvot!G29)="X", 3, NA())</f>
        <v>#N/A</v>
      </c>
      <c r="H29" t="e">
        <f>IF(UPPER(Arvot!H29)="X", 4, NA())</f>
        <v>#N/A</v>
      </c>
    </row>
    <row r="30" spans="1:8" x14ac:dyDescent="0.3">
      <c r="A30">
        <f>Arvot!A30</f>
        <v>0</v>
      </c>
      <c r="B30">
        <f>Arvot!B30</f>
        <v>0</v>
      </c>
      <c r="C30">
        <f>Arvot!C30</f>
        <v>0</v>
      </c>
      <c r="D30" t="e">
        <f>IF(UPPER(Arvot!D30)="X", 0, NA())</f>
        <v>#N/A</v>
      </c>
      <c r="E30" t="e">
        <f>IF(UPPER(Arvot!E30)="X", 1, NA())</f>
        <v>#N/A</v>
      </c>
      <c r="F30" t="e">
        <f>IF(UPPER(Arvot!F30)="X", 2, NA())</f>
        <v>#N/A</v>
      </c>
      <c r="G30" t="e">
        <f>IF(UPPER(Arvot!G30)="X", 3, NA())</f>
        <v>#N/A</v>
      </c>
      <c r="H30" t="e">
        <f>IF(UPPER(Arvot!H30)="X", 4, NA())</f>
        <v>#N/A</v>
      </c>
    </row>
    <row r="31" spans="1:8" x14ac:dyDescent="0.3">
      <c r="A31" t="str">
        <f>Arvot!A31</f>
        <v xml:space="preserve">9. Motivaatio (B1301) </v>
      </c>
      <c r="B31">
        <f>Arvot!B31</f>
        <v>0</v>
      </c>
      <c r="C31">
        <f>Arvot!C31</f>
        <v>0</v>
      </c>
      <c r="D31" t="e">
        <f>IF(UPPER(Arvot!D31)="X", 0, NA())</f>
        <v>#N/A</v>
      </c>
      <c r="E31" t="e">
        <f>IF(UPPER(Arvot!E31)="X", 1, NA())</f>
        <v>#N/A</v>
      </c>
      <c r="F31" t="e">
        <f>IF(UPPER(Arvot!F31)="X", 2, NA())</f>
        <v>#N/A</v>
      </c>
      <c r="G31" t="e">
        <f>IF(UPPER(Arvot!G31)="X", 3, NA())</f>
        <v>#N/A</v>
      </c>
      <c r="H31" t="e">
        <f>IF(UPPER(Arvot!H31)="X", 4, NA())</f>
        <v>#N/A</v>
      </c>
    </row>
    <row r="32" spans="1:8" x14ac:dyDescent="0.3">
      <c r="A32" t="str">
        <f>Arvot!A32</f>
        <v>10. Mieleen painaminen, palautuminen ja käsittely (B1442)</v>
      </c>
      <c r="B32">
        <f>Arvot!B32</f>
        <v>0</v>
      </c>
      <c r="C32">
        <f>Arvot!C32</f>
        <v>0</v>
      </c>
      <c r="D32" t="e">
        <f>IF(UPPER(Arvot!D32)="X", 0, NA())</f>
        <v>#N/A</v>
      </c>
      <c r="E32" t="e">
        <f>IF(UPPER(Arvot!E32)="X", 1, NA())</f>
        <v>#N/A</v>
      </c>
      <c r="F32" t="e">
        <f>IF(UPPER(Arvot!F32)="X", 2, NA())</f>
        <v>#N/A</v>
      </c>
      <c r="G32" t="e">
        <f>IF(UPPER(Arvot!G32)="X", 3, NA())</f>
        <v>#N/A</v>
      </c>
      <c r="H32" t="e">
        <f>IF(UPPER(Arvot!H32)="X", 4, NA())</f>
        <v>#N/A</v>
      </c>
    </row>
    <row r="33" spans="1:8" x14ac:dyDescent="0.3">
      <c r="A33" t="str">
        <f>Arvot!A33</f>
        <v>11. Tarkkaavuuden ylläpito (B1400)</v>
      </c>
      <c r="B33">
        <f>Arvot!B33</f>
        <v>0</v>
      </c>
      <c r="C33">
        <f>Arvot!C33</f>
        <v>0</v>
      </c>
      <c r="D33" t="e">
        <f>IF(UPPER(Arvot!D33)="X", 0, NA())</f>
        <v>#N/A</v>
      </c>
      <c r="E33" t="e">
        <f>IF(UPPER(Arvot!E33)="X", 1, NA())</f>
        <v>#N/A</v>
      </c>
      <c r="F33" t="e">
        <f>IF(UPPER(Arvot!F33)="X", 2, NA())</f>
        <v>#N/A</v>
      </c>
      <c r="G33" t="e">
        <f>IF(UPPER(Arvot!G33)="X", 3, NA())</f>
        <v>#N/A</v>
      </c>
      <c r="H33" t="e">
        <f>IF(UPPER(Arvot!H33)="X", 4, NA())</f>
        <v>#N/A</v>
      </c>
    </row>
    <row r="34" spans="1:8" x14ac:dyDescent="0.3">
      <c r="A34" t="str">
        <f>Arvot!A34</f>
        <v xml:space="preserve">12. Kognitiivinen joustavuus (B1643) </v>
      </c>
      <c r="B34">
        <f>Arvot!B34</f>
        <v>0</v>
      </c>
      <c r="C34">
        <f>Arvot!C34</f>
        <v>0</v>
      </c>
      <c r="D34" t="e">
        <f>IF(UPPER(Arvot!D34)="X", 0, NA())</f>
        <v>#N/A</v>
      </c>
      <c r="E34" t="e">
        <f>IF(UPPER(Arvot!E34)="X", 1, NA())</f>
        <v>#N/A</v>
      </c>
      <c r="F34" t="e">
        <f>IF(UPPER(Arvot!F34)="X", 2, NA())</f>
        <v>#N/A</v>
      </c>
      <c r="G34" t="e">
        <f>IF(UPPER(Arvot!G34)="X", 3, NA())</f>
        <v>#N/A</v>
      </c>
      <c r="H34" t="e">
        <f>IF(UPPER(Arvot!H34)="X", 4, NA())</f>
        <v>#N/A</v>
      </c>
    </row>
    <row r="35" spans="1:8" x14ac:dyDescent="0.3">
      <c r="A35" t="str">
        <f>Arvot!A35</f>
        <v>13. Ongelmanratkaisu (B1646)</v>
      </c>
      <c r="B35">
        <f>Arvot!B35</f>
        <v>0</v>
      </c>
      <c r="C35">
        <f>Arvot!C35</f>
        <v>0</v>
      </c>
      <c r="D35" t="e">
        <f>IF(UPPER(Arvot!D35)="X", 0, NA())</f>
        <v>#N/A</v>
      </c>
      <c r="E35" t="e">
        <f>IF(UPPER(Arvot!E35)="X", 1, NA())</f>
        <v>#N/A</v>
      </c>
      <c r="F35" t="e">
        <f>IF(UPPER(Arvot!F35)="X", 2, NA())</f>
        <v>#N/A</v>
      </c>
      <c r="G35" t="e">
        <f>IF(UPPER(Arvot!G35)="X", 3, NA())</f>
        <v>#N/A</v>
      </c>
      <c r="H35" t="e">
        <f>IF(UPPER(Arvot!H35)="X", 4, NA())</f>
        <v>#N/A</v>
      </c>
    </row>
    <row r="36" spans="1:8" x14ac:dyDescent="0.3">
      <c r="A36">
        <f>Arvot!A36</f>
        <v>0</v>
      </c>
      <c r="B36">
        <f>Arvot!B36</f>
        <v>0</v>
      </c>
      <c r="C36">
        <f>Arvot!C36</f>
        <v>0</v>
      </c>
      <c r="D36" t="e">
        <f>IF(UPPER(Arvot!D36)="X", 0, NA())</f>
        <v>#N/A</v>
      </c>
      <c r="E36" t="e">
        <f>IF(UPPER(Arvot!E36)="X", 1, NA())</f>
        <v>#N/A</v>
      </c>
      <c r="F36" t="e">
        <f>IF(UPPER(Arvot!F36)="X", 2, NA())</f>
        <v>#N/A</v>
      </c>
      <c r="G36" t="e">
        <f>IF(UPPER(Arvot!G36)="X", 3, NA())</f>
        <v>#N/A</v>
      </c>
      <c r="H36" t="e">
        <f>IF(UPPER(Arvot!H36)="X", 4, NA())</f>
        <v>#N/A</v>
      </c>
    </row>
    <row r="37" spans="1:8" x14ac:dyDescent="0.3">
      <c r="A37" t="str">
        <f>Arvot!A37</f>
        <v xml:space="preserve">14. Kipu </v>
      </c>
      <c r="B37">
        <f>Arvot!B37</f>
        <v>0</v>
      </c>
      <c r="C37">
        <f>Arvot!C37</f>
        <v>0</v>
      </c>
      <c r="D37" t="e">
        <f>IF(UPPER(Arvot!D37)="X", 0, NA())</f>
        <v>#N/A</v>
      </c>
      <c r="E37" t="e">
        <f>IF(UPPER(Arvot!E37)="X", 1, NA())</f>
        <v>#N/A</v>
      </c>
      <c r="F37" t="e">
        <f>IF(UPPER(Arvot!F37)="X", 2, NA())</f>
        <v>#N/A</v>
      </c>
      <c r="G37" t="e">
        <f>IF(UPPER(Arvot!G37)="X", 3, NA())</f>
        <v>#N/A</v>
      </c>
      <c r="H37" t="e">
        <f>IF(UPPER(Arvot!H37)="X", 4, NA())</f>
        <v>#N/A</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Ohje</vt:lpstr>
      <vt:lpstr>Arvot</vt:lpstr>
      <vt:lpstr>Graafinen kuva</vt:lpstr>
      <vt:lpstr>Helper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Ovaskainen Neea</dc:creator>
  <cp:lastModifiedBy>Snellman Heidi</cp:lastModifiedBy>
  <dcterms:created xsi:type="dcterms:W3CDTF">2025-10-21T05:49:38Z</dcterms:created>
  <dcterms:modified xsi:type="dcterms:W3CDTF">2026-10-23T12:50:14Z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0x010100915FC91CF033724398C0A398C094E4E1</vt:lpwstr>
  </property>
  <property fmtid="{D5CDD505-2E9C-101B-9397-08002B2CF9AE}" pid="3" name="MediaServiceImageTags">
    <vt:lpwstr/>
  </property>
</Properties>
</file>